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2733625B-0BA7-4560-882E-AB1F1D8D8623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3" l="1"/>
  <c r="G21" i="3"/>
  <c r="F23" i="3"/>
  <c r="F26" i="3" s="1"/>
  <c r="D23" i="3"/>
  <c r="E22" i="3"/>
  <c r="G4" i="3"/>
  <c r="E24" i="3" l="1"/>
  <c r="E25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20" i="3"/>
  <c r="E21" i="3"/>
  <c r="E4" i="3"/>
  <c r="D26" i="3" l="1"/>
  <c r="G5" i="3"/>
  <c r="G6" i="3"/>
  <c r="G7" i="3"/>
  <c r="G8" i="3"/>
  <c r="G9" i="3"/>
  <c r="G10" i="3"/>
  <c r="G11" i="3"/>
  <c r="G12" i="3"/>
  <c r="G13" i="3"/>
  <c r="G15" i="3"/>
  <c r="G16" i="3"/>
  <c r="G17" i="3"/>
  <c r="G18" i="3"/>
  <c r="G19" i="3"/>
  <c r="G20" i="3"/>
  <c r="G26" i="3" l="1"/>
  <c r="G23" i="3"/>
  <c r="G25" i="3"/>
  <c r="G24" i="3"/>
  <c r="C26" i="3"/>
  <c r="E26" i="3" s="1"/>
  <c r="E23" i="3"/>
</calcChain>
</file>

<file path=xl/sharedStrings.xml><?xml version="1.0" encoding="utf-8"?>
<sst xmlns="http://schemas.openxmlformats.org/spreadsheetml/2006/main" count="52" uniqueCount="52">
  <si>
    <t>Код целевой статьи расходов</t>
  </si>
  <si>
    <t>Наименование</t>
  </si>
  <si>
    <t>% выполнения плана</t>
  </si>
  <si>
    <t>01 0 00 00000</t>
  </si>
  <si>
    <t>ИТОГО ПО ПРОГРАММАМ</t>
  </si>
  <si>
    <t>РАСХОДЫ ВСЕГО</t>
  </si>
  <si>
    <t>99 0 00 00000</t>
  </si>
  <si>
    <t>02 0 00 00000</t>
  </si>
  <si>
    <t>03 0 00 00000</t>
  </si>
  <si>
    <t>04 0 00 00000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</si>
  <si>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</si>
  <si>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</si>
  <si>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</si>
  <si>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</si>
  <si>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</si>
  <si>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</si>
  <si>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</si>
  <si>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</si>
  <si>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</si>
  <si>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</si>
  <si>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</si>
  <si>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</si>
  <si>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</si>
  <si>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Муниципальная программа "Жилище"</t>
  </si>
  <si>
    <t>05 0 00 00000</t>
  </si>
  <si>
    <t>95 - Руководство и управление в сфере установленных функций органов местного самоуправления</t>
  </si>
  <si>
    <t>99 - Непрограммные расходы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</si>
  <si>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</si>
  <si>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</si>
  <si>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</si>
  <si>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</si>
  <si>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</si>
  <si>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95 0 00 00000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</si>
  <si>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</si>
  <si>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</si>
  <si>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</si>
  <si>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</si>
  <si>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</si>
  <si>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</si>
  <si>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</si>
  <si>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</si>
  <si>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</si>
  <si>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</si>
  <si>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</si>
  <si>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</si>
  <si>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01.04.2023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</si>
  <si>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2022</t>
    </r>
    <r>
      <rPr>
        <sz val="9"/>
        <color rgb="FF000000"/>
        <rFont val="Times New Roman"/>
        <family val="1"/>
        <charset val="204"/>
      </rPr>
      <t xml:space="preserve"> года, %</t>
    </r>
  </si>
  <si>
    <r>
      <t xml:space="preserve">Сведения об исполнении бюджета  городского округа Истра Московской области по расходам в разрезе муниципальных программ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01.04.2024</t>
    </r>
    <r>
      <rPr>
        <b/>
        <sz val="11"/>
        <rFont val="Times New Roman"/>
        <family val="1"/>
        <charset val="204"/>
      </rPr>
      <t>)</t>
    </r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</si>
  <si>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</si>
  <si>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01.04.2024</t>
    </r>
    <r>
      <rPr>
        <sz val="9"/>
        <color rgb="FF000000"/>
        <rFont val="Times New Roman"/>
        <family val="1"/>
        <charset val="204"/>
      </rPr>
      <t>, тыс. руб.</t>
    </r>
  </si>
  <si>
    <t>19 0 00 00000</t>
  </si>
  <si>
    <r>
      <t xml:space="preserve">Муниципальная программа </t>
    </r>
    <r>
      <rPr>
        <sz val="8"/>
        <color rgb="FF000000"/>
        <rFont val="Arial"/>
        <family val="2"/>
        <charset val="204"/>
      </rPr>
      <t>"Переселение граждан из аварийного жилищного фонда"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</si>
</sst>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8" fillId="0" borderId="5" xfId="0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topLeftCell="A7" zoomScaleNormal="100" workbookViewId="0">
      <selection activeCell="B22" sqref="B22"/>
    </sheetView>
  </sheetViews>
  <sheetFormatPr defaultRowHeight="14.4" x14ac:dyDescent="0.3"/>
  <cols>
    <col min="1" max="1" width="11.33203125" customWidth="1"/>
    <col min="2" max="2" width="60.44140625" customWidth="1"/>
    <col min="3" max="4" width="15.44140625" customWidth="1"/>
    <col min="5" max="5" width="9.6640625" customWidth="1"/>
    <col min="6" max="7" width="15.44140625" customWidth="1"/>
    <col min="10" max="10" width="10.88671875" customWidth="1"/>
  </cols>
  <sheetData>
    <row r="1" spans="1:7" ht="47.25" customHeight="1" x14ac:dyDescent="0.3">
      <c r="A1" s="14" t="s">
        <v>47</v>
      </c>
      <c r="B1" s="14"/>
      <c r="C1" s="14"/>
      <c r="D1" s="14"/>
      <c r="E1" s="14"/>
      <c r="F1" s="14"/>
      <c r="G1" s="14"/>
    </row>
    <row r="3" spans="1:7" ht="60" x14ac:dyDescent="0.3">
      <c r="A3" s="1" t="s">
        <v>0</v>
      </c>
      <c r="B3" s="1" t="s">
        <v>1</v>
      </c>
      <c r="C3" s="9" t="s">
        <v>48</v>
      </c>
      <c r="D3" s="9" t="s">
        <v>49</v>
      </c>
      <c r="E3" s="1" t="s">
        <v>2</v>
      </c>
      <c r="F3" s="1" t="s">
        <v>45</v>
      </c>
      <c r="G3" s="1" t="s">
        <v>46</v>
      </c>
    </row>
    <row r="4" spans="1:7" x14ac:dyDescent="0.3">
      <c r="A4" s="4" t="s">
        <v>3</v>
      </c>
      <c r="B4" s="5" t="s">
        <v>27</v>
      </c>
      <c r="C4" s="10">
        <v>1000000</v>
      </c>
      <c r="D4" s="10">
        <v>130000</v>
      </c>
      <c r="E4" s="7">
        <f>D4/C4*100</f>
        <v>13</v>
      </c>
      <c r="F4" s="10">
        <v>10000</v>
      </c>
      <c r="G4" s="12">
        <f t="shared" ref="G4:G13" si="0">((D4/F4/10)*1000)</f>
        <v>1300</v>
      </c>
    </row>
    <row r="5" spans="1:7" x14ac:dyDescent="0.3">
      <c r="A5" s="4" t="s">
        <v>7</v>
      </c>
      <c r="B5" s="5" t="s">
        <v>28</v>
      </c>
      <c r="C5" s="10">
        <v>686259742.53999996</v>
      </c>
      <c r="D5" s="10">
        <v>146989177.25999999</v>
      </c>
      <c r="E5" s="7">
        <f t="shared" ref="E5:E26" si="1">D5/C5*100</f>
        <v>21.418883863995919</v>
      </c>
      <c r="F5" s="10">
        <v>124466279.98</v>
      </c>
      <c r="G5" s="12">
        <f t="shared" si="0"/>
        <v>118.09558161746226</v>
      </c>
    </row>
    <row r="6" spans="1:7" x14ac:dyDescent="0.3">
      <c r="A6" s="4" t="s">
        <v>8</v>
      </c>
      <c r="B6" s="5" t="s">
        <v>29</v>
      </c>
      <c r="C6" s="10">
        <v>4417613604.8900003</v>
      </c>
      <c r="D6" s="10">
        <v>873925951.13999999</v>
      </c>
      <c r="E6" s="7">
        <f t="shared" si="1"/>
        <v>19.782761221412006</v>
      </c>
      <c r="F6" s="10">
        <v>902294326.19000006</v>
      </c>
      <c r="G6" s="12">
        <f t="shared" si="0"/>
        <v>96.855973242147329</v>
      </c>
    </row>
    <row r="7" spans="1:7" x14ac:dyDescent="0.3">
      <c r="A7" s="4" t="s">
        <v>9</v>
      </c>
      <c r="B7" s="5" t="s">
        <v>30</v>
      </c>
      <c r="C7" s="10">
        <v>85151000</v>
      </c>
      <c r="D7" s="10">
        <v>8423118.1899999995</v>
      </c>
      <c r="E7" s="7">
        <f t="shared" si="1"/>
        <v>9.8919780037815173</v>
      </c>
      <c r="F7" s="10">
        <v>8821325.5899999999</v>
      </c>
      <c r="G7" s="12">
        <f t="shared" si="0"/>
        <v>95.485855318032762</v>
      </c>
    </row>
    <row r="8" spans="1:7" x14ac:dyDescent="0.3">
      <c r="A8" s="4" t="s">
        <v>24</v>
      </c>
      <c r="B8" s="5" t="s">
        <v>31</v>
      </c>
      <c r="C8" s="10">
        <v>226643999.65000001</v>
      </c>
      <c r="D8" s="10">
        <v>68692799.650000006</v>
      </c>
      <c r="E8" s="7">
        <f t="shared" si="1"/>
        <v>30.308677818993829</v>
      </c>
      <c r="F8" s="10">
        <v>56172400</v>
      </c>
      <c r="G8" s="12">
        <f t="shared" si="0"/>
        <v>122.28923750810009</v>
      </c>
    </row>
    <row r="9" spans="1:7" x14ac:dyDescent="0.3">
      <c r="A9" s="4" t="s">
        <v>10</v>
      </c>
      <c r="B9" s="5" t="s">
        <v>33</v>
      </c>
      <c r="C9" s="10">
        <v>42107080</v>
      </c>
      <c r="D9" s="10">
        <v>1575675.96</v>
      </c>
      <c r="E9" s="7">
        <f t="shared" si="1"/>
        <v>3.7420689347254661</v>
      </c>
      <c r="F9" s="10">
        <v>2104383.69</v>
      </c>
      <c r="G9" s="12">
        <f t="shared" si="0"/>
        <v>74.875887296009225</v>
      </c>
    </row>
    <row r="10" spans="1:7" x14ac:dyDescent="0.3">
      <c r="A10" s="4" t="s">
        <v>11</v>
      </c>
      <c r="B10" s="5" t="s">
        <v>34</v>
      </c>
      <c r="C10" s="10">
        <v>72787630</v>
      </c>
      <c r="D10" s="10">
        <v>4131639.57</v>
      </c>
      <c r="E10" s="7">
        <f t="shared" si="1"/>
        <v>5.6762935817528328</v>
      </c>
      <c r="F10" s="10">
        <v>20143861.890000001</v>
      </c>
      <c r="G10" s="12">
        <f t="shared" si="0"/>
        <v>20.51066271483457</v>
      </c>
    </row>
    <row r="11" spans="1:7" ht="20.399999999999999" x14ac:dyDescent="0.3">
      <c r="A11" s="4" t="s">
        <v>12</v>
      </c>
      <c r="B11" s="5" t="s">
        <v>35</v>
      </c>
      <c r="C11" s="10">
        <v>532825830.77999997</v>
      </c>
      <c r="D11" s="10">
        <v>94664103.109999999</v>
      </c>
      <c r="E11" s="7">
        <f t="shared" si="1"/>
        <v>17.766425282239393</v>
      </c>
      <c r="F11" s="10">
        <v>81263649.489999995</v>
      </c>
      <c r="G11" s="12">
        <f t="shared" si="0"/>
        <v>116.49009576126532</v>
      </c>
    </row>
    <row r="12" spans="1:7" x14ac:dyDescent="0.3">
      <c r="A12" s="4" t="s">
        <v>13</v>
      </c>
      <c r="B12" s="5" t="s">
        <v>23</v>
      </c>
      <c r="C12" s="10">
        <v>228779080</v>
      </c>
      <c r="D12" s="10">
        <v>16953098.399999999</v>
      </c>
      <c r="E12" s="7">
        <f t="shared" si="1"/>
        <v>7.4102485244717293</v>
      </c>
      <c r="F12" s="10">
        <v>8458727.1799999997</v>
      </c>
      <c r="G12" s="12">
        <f t="shared" si="0"/>
        <v>200.42138774831602</v>
      </c>
    </row>
    <row r="13" spans="1:7" ht="20.399999999999999" x14ac:dyDescent="0.3">
      <c r="A13" s="4" t="s">
        <v>14</v>
      </c>
      <c r="B13" s="5" t="s">
        <v>36</v>
      </c>
      <c r="C13" s="10">
        <v>1177191470.01</v>
      </c>
      <c r="D13" s="10">
        <v>338977.85</v>
      </c>
      <c r="E13" s="7">
        <f t="shared" si="1"/>
        <v>2.8795472838171382E-2</v>
      </c>
      <c r="F13" s="10">
        <v>71523815.840000004</v>
      </c>
      <c r="G13" s="12">
        <f t="shared" si="0"/>
        <v>0.47393703204859655</v>
      </c>
    </row>
    <row r="14" spans="1:7" x14ac:dyDescent="0.3">
      <c r="A14" s="4" t="s">
        <v>15</v>
      </c>
      <c r="B14" s="5" t="s">
        <v>37</v>
      </c>
      <c r="C14" s="10">
        <v>1300000</v>
      </c>
      <c r="D14" s="10">
        <v>0</v>
      </c>
      <c r="E14" s="7">
        <f t="shared" si="1"/>
        <v>0</v>
      </c>
      <c r="F14" s="10">
        <v>0</v>
      </c>
      <c r="G14" s="12">
        <v>0</v>
      </c>
    </row>
    <row r="15" spans="1:7" x14ac:dyDescent="0.3">
      <c r="A15" s="4" t="s">
        <v>16</v>
      </c>
      <c r="B15" s="5" t="s">
        <v>38</v>
      </c>
      <c r="C15" s="10">
        <v>1012886947.11</v>
      </c>
      <c r="D15" s="10">
        <v>196343452.84999999</v>
      </c>
      <c r="E15" s="7">
        <f t="shared" si="1"/>
        <v>19.384537771980686</v>
      </c>
      <c r="F15" s="10">
        <v>176795918.90000001</v>
      </c>
      <c r="G15" s="12">
        <f t="shared" ref="G15:G22" si="2">((D15/F15/10)*1000)</f>
        <v>111.05655270303868</v>
      </c>
    </row>
    <row r="16" spans="1:7" ht="20.399999999999999" x14ac:dyDescent="0.3">
      <c r="A16" s="4" t="s">
        <v>17</v>
      </c>
      <c r="B16" s="5" t="s">
        <v>39</v>
      </c>
      <c r="C16" s="10">
        <v>98543148</v>
      </c>
      <c r="D16" s="10">
        <v>22232239.59</v>
      </c>
      <c r="E16" s="7">
        <f t="shared" si="1"/>
        <v>22.560918786560379</v>
      </c>
      <c r="F16" s="10">
        <v>19120768.52</v>
      </c>
      <c r="G16" s="12">
        <f t="shared" si="2"/>
        <v>116.27273018208162</v>
      </c>
    </row>
    <row r="17" spans="1:7" ht="20.399999999999999" x14ac:dyDescent="0.3">
      <c r="A17" s="4" t="s">
        <v>18</v>
      </c>
      <c r="B17" s="5" t="s">
        <v>40</v>
      </c>
      <c r="C17" s="10">
        <v>736235990</v>
      </c>
      <c r="D17" s="10">
        <v>167712318.78999999</v>
      </c>
      <c r="E17" s="7">
        <f t="shared" si="1"/>
        <v>22.779695786129661</v>
      </c>
      <c r="F17" s="10">
        <v>100931701.01000001</v>
      </c>
      <c r="G17" s="12">
        <f t="shared" si="2"/>
        <v>166.1641655810235</v>
      </c>
    </row>
    <row r="18" spans="1:7" x14ac:dyDescent="0.3">
      <c r="A18" s="4" t="s">
        <v>19</v>
      </c>
      <c r="B18" s="5" t="s">
        <v>41</v>
      </c>
      <c r="C18" s="10">
        <v>134276027.22999999</v>
      </c>
      <c r="D18" s="10">
        <v>23815157.870000001</v>
      </c>
      <c r="E18" s="7">
        <f t="shared" si="1"/>
        <v>17.735971462133943</v>
      </c>
      <c r="F18" s="10">
        <v>32501641.699999999</v>
      </c>
      <c r="G18" s="12">
        <f t="shared" si="2"/>
        <v>73.27370749398176</v>
      </c>
    </row>
    <row r="19" spans="1:7" x14ac:dyDescent="0.3">
      <c r="A19" s="4" t="s">
        <v>20</v>
      </c>
      <c r="B19" s="5" t="s">
        <v>42</v>
      </c>
      <c r="C19" s="10">
        <v>0</v>
      </c>
      <c r="D19" s="10">
        <v>0</v>
      </c>
      <c r="E19" s="7">
        <v>0</v>
      </c>
      <c r="F19" s="10">
        <v>800789.61</v>
      </c>
      <c r="G19" s="12">
        <f t="shared" si="2"/>
        <v>0</v>
      </c>
    </row>
    <row r="20" spans="1:7" ht="20.399999999999999" x14ac:dyDescent="0.3">
      <c r="A20" s="4" t="s">
        <v>21</v>
      </c>
      <c r="B20" s="5" t="s">
        <v>43</v>
      </c>
      <c r="C20" s="10">
        <v>2254456822.2800002</v>
      </c>
      <c r="D20" s="10">
        <v>376185522.11000001</v>
      </c>
      <c r="E20" s="7">
        <f t="shared" si="1"/>
        <v>16.686304141746756</v>
      </c>
      <c r="F20" s="10">
        <v>256177871.66</v>
      </c>
      <c r="G20" s="12">
        <f t="shared" si="2"/>
        <v>146.8454397221609</v>
      </c>
    </row>
    <row r="21" spans="1:7" x14ac:dyDescent="0.3">
      <c r="A21" s="4" t="s">
        <v>22</v>
      </c>
      <c r="B21" s="5" t="s">
        <v>44</v>
      </c>
      <c r="C21" s="10">
        <v>2473239869.6999998</v>
      </c>
      <c r="D21" s="10">
        <v>361349901.47000003</v>
      </c>
      <c r="E21" s="7">
        <f t="shared" si="1"/>
        <v>14.610386396279113</v>
      </c>
      <c r="F21" s="10">
        <v>39639175.479999997</v>
      </c>
      <c r="G21" s="12">
        <f t="shared" si="2"/>
        <v>911.59792577501946</v>
      </c>
    </row>
    <row r="22" spans="1:7" x14ac:dyDescent="0.3">
      <c r="A22" s="4" t="s">
        <v>50</v>
      </c>
      <c r="B22" s="15" t="s">
        <v>51</v>
      </c>
      <c r="C22" s="10">
        <v>86469710.280000001</v>
      </c>
      <c r="D22" s="10">
        <v>0</v>
      </c>
      <c r="E22" s="7">
        <f t="shared" si="1"/>
        <v>0</v>
      </c>
      <c r="F22" s="10">
        <v>0</v>
      </c>
      <c r="G22" s="12">
        <v>0</v>
      </c>
    </row>
    <row r="23" spans="1:7" x14ac:dyDescent="0.3">
      <c r="A23" s="4"/>
      <c r="B23" s="2" t="s">
        <v>4</v>
      </c>
      <c r="C23" s="11">
        <f>SUM(C4:C22)</f>
        <v>14267767952.469999</v>
      </c>
      <c r="D23" s="11">
        <f>SUM(D4:D22)</f>
        <v>2363463133.8099995</v>
      </c>
      <c r="E23" s="8">
        <f t="shared" si="1"/>
        <v>16.565051672296384</v>
      </c>
      <c r="F23" s="11">
        <f>SUM(F4:F22)</f>
        <v>1901226636.7300005</v>
      </c>
      <c r="G23" s="13">
        <f>((D23/F23/10)*1000)</f>
        <v>124.31254055408243</v>
      </c>
    </row>
    <row r="24" spans="1:7" ht="20.399999999999999" x14ac:dyDescent="0.3">
      <c r="A24" s="4" t="s">
        <v>32</v>
      </c>
      <c r="B24" s="5" t="s">
        <v>25</v>
      </c>
      <c r="C24" s="10">
        <v>23149300</v>
      </c>
      <c r="D24" s="10">
        <v>2535285.13</v>
      </c>
      <c r="E24" s="7">
        <f t="shared" si="1"/>
        <v>10.951886795713046</v>
      </c>
      <c r="F24" s="10">
        <v>3281229.36</v>
      </c>
      <c r="G24" s="12">
        <f>((D24/F24/10)*1000)</f>
        <v>77.266318560553174</v>
      </c>
    </row>
    <row r="25" spans="1:7" x14ac:dyDescent="0.3">
      <c r="A25" s="4" t="s">
        <v>6</v>
      </c>
      <c r="B25" s="5" t="s">
        <v>26</v>
      </c>
      <c r="C25" s="10">
        <v>28910207.149999999</v>
      </c>
      <c r="D25" s="10">
        <v>20428841.079999998</v>
      </c>
      <c r="E25" s="7">
        <f t="shared" si="1"/>
        <v>70.663074027817885</v>
      </c>
      <c r="F25" s="10">
        <v>2782113.04</v>
      </c>
      <c r="G25" s="12">
        <f>((D25/F25/10)*1000)</f>
        <v>734.29227304150083</v>
      </c>
    </row>
    <row r="26" spans="1:7" x14ac:dyDescent="0.3">
      <c r="A26" s="4"/>
      <c r="B26" s="2" t="s">
        <v>5</v>
      </c>
      <c r="C26" s="6">
        <f>C23+C24+C25</f>
        <v>14319827459.619999</v>
      </c>
      <c r="D26" s="6">
        <f>D23+D24+D25</f>
        <v>2386427260.0199995</v>
      </c>
      <c r="E26" s="8">
        <f t="shared" si="1"/>
        <v>16.665195629971141</v>
      </c>
      <c r="F26" s="6">
        <f>F23+F24+F25</f>
        <v>1907289979.1300004</v>
      </c>
      <c r="G26" s="13">
        <f>((D26/F26/10)*1000)</f>
        <v>125.121365190025</v>
      </c>
    </row>
    <row r="28" spans="1:7" x14ac:dyDescent="0.3">
      <c r="A28" s="3"/>
    </row>
  </sheetData>
  <mergeCells count="1">
    <mergeCell ref="A1:G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Оксана Игоревна Мареева</cp:lastModifiedBy>
  <cp:lastPrinted>2022-02-02T08:27:00Z</cp:lastPrinted>
  <dcterms:created xsi:type="dcterms:W3CDTF">2017-12-11T14:03:53Z</dcterms:created>
  <dcterms:modified xsi:type="dcterms:W3CDTF">2024-04-02T14:27:17Z</dcterms:modified>
</cp:coreProperties>
</file>